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ES-CONTABILIDAD\4. NOEMI\TRANSPARENCIA 2024-2027 PAPEL DE TRABAJO\2025\2DO TRIMESTRE\OFICIO 706 TITULO V 2DO INFORME FINANC TRIM 25 EXCEL Y PDF\"/>
    </mc:Choice>
  </mc:AlternateContent>
  <xr:revisionPtr revIDLastSave="0" documentId="13_ncr:1_{5301A89A-BA69-4B8E-9086-DD5B7972C35D}" xr6:coauthVersionLast="36" xr6:coauthVersionMax="36" xr10:uidLastSave="{00000000-0000-0000-0000-000000000000}"/>
  <bookViews>
    <workbookView xWindow="0" yWindow="0" windowWidth="28800" windowHeight="11280" tabRatio="885" xr2:uid="{00000000-000D-0000-FFFF-FFFF00000000}"/>
  </bookViews>
  <sheets>
    <sheet name="CA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4" l="1"/>
  <c r="G66" i="4" s="1"/>
  <c r="F45" i="4" l="1"/>
  <c r="E45" i="4"/>
  <c r="C45" i="4"/>
  <c r="B45" i="4"/>
  <c r="D45" i="4" s="1"/>
  <c r="G45" i="4" s="1"/>
  <c r="D41" i="4"/>
  <c r="G41" i="4" s="1"/>
  <c r="D42" i="4"/>
  <c r="G42" i="4" s="1"/>
  <c r="D43" i="4"/>
  <c r="G43" i="4" s="1"/>
  <c r="D40" i="4"/>
  <c r="G40" i="4" s="1"/>
  <c r="C68" i="4" l="1"/>
  <c r="D68" i="4"/>
  <c r="E68" i="4"/>
  <c r="F68" i="4"/>
  <c r="G68" i="4"/>
  <c r="B68" i="4"/>
  <c r="C33" i="4"/>
  <c r="E33" i="4"/>
  <c r="F33" i="4"/>
  <c r="B33" i="4"/>
  <c r="D6" i="4"/>
  <c r="G6" i="4" s="1"/>
  <c r="D7" i="4"/>
  <c r="G7" i="4" s="1"/>
  <c r="D8" i="4"/>
  <c r="G8" i="4" s="1"/>
  <c r="D9" i="4"/>
  <c r="G9" i="4" s="1"/>
  <c r="D10" i="4"/>
  <c r="G10" i="4" s="1"/>
  <c r="D11" i="4"/>
  <c r="G11" i="4" s="1"/>
  <c r="D12" i="4"/>
  <c r="G12" i="4" s="1"/>
  <c r="D13" i="4"/>
  <c r="G13" i="4" s="1"/>
  <c r="D14" i="4"/>
  <c r="G14" i="4" s="1"/>
  <c r="D15" i="4"/>
  <c r="G15" i="4" s="1"/>
  <c r="D16" i="4"/>
  <c r="G16" i="4" s="1"/>
  <c r="D17" i="4"/>
  <c r="G17" i="4" s="1"/>
  <c r="D18" i="4"/>
  <c r="G18" i="4" s="1"/>
  <c r="D19" i="4"/>
  <c r="G19" i="4" s="1"/>
  <c r="D20" i="4"/>
  <c r="G20" i="4" s="1"/>
  <c r="D21" i="4"/>
  <c r="G21" i="4" s="1"/>
  <c r="D22" i="4"/>
  <c r="G22" i="4" s="1"/>
  <c r="D23" i="4"/>
  <c r="G23" i="4" s="1"/>
  <c r="D24" i="4"/>
  <c r="G24" i="4" s="1"/>
  <c r="D25" i="4"/>
  <c r="G25" i="4" s="1"/>
  <c r="D26" i="4"/>
  <c r="G26" i="4" s="1"/>
  <c r="D27" i="4"/>
  <c r="G27" i="4" s="1"/>
  <c r="D28" i="4"/>
  <c r="G28" i="4" s="1"/>
  <c r="D29" i="4"/>
  <c r="G29" i="4" s="1"/>
  <c r="D30" i="4"/>
  <c r="G30" i="4" s="1"/>
  <c r="D31" i="4"/>
  <c r="G31" i="4" s="1"/>
  <c r="D5" i="4"/>
  <c r="G5" i="4" s="1"/>
  <c r="G33" i="4" l="1"/>
  <c r="D33" i="4"/>
</calcChain>
</file>

<file path=xl/sharedStrings.xml><?xml version="1.0" encoding="utf-8"?>
<sst xmlns="http://schemas.openxmlformats.org/spreadsheetml/2006/main" count="69" uniqueCount="51">
  <si>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</si>
  <si>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</si>
  <si>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</si>
  <si>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</si>
  <si>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</si>
  <si>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</si>
  <si>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</si>
  <si>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</si>
  <si>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Total del Egreso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</si>
  <si>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</si>
  <si>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</si>
  <si>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</si>
  <si>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</si>
  <si>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</si>
  <si>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</si>
  <si>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</si>
  <si>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</si>
  <si>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</si>
  <si>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</si>
  <si>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</si>
  <si>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>Entidades Paramunicipales (en sus diferentes clasificaciones)</t>
  </si>
  <si>
    <t>31111M290010000 PRESIDENCIA MUNICIPAL</t>
  </si>
  <si>
    <t>31111M290020000 SECRETARIA DEL AYUNTAMIE</t>
  </si>
  <si>
    <t>31111M290030000 TESORERIA MUNICIPAL</t>
  </si>
  <si>
    <t>31111M290040000 DIRECCION DE RECURSOS HU</t>
  </si>
  <si>
    <t>31111M290050000 OFICIALIA MAYOR</t>
  </si>
  <si>
    <t>31111M290060000 DIRECCION DE OBRAS PUBLI</t>
  </si>
  <si>
    <t>31111M290070000 DIRECCION DE DESARROLLO</t>
  </si>
  <si>
    <t>31111M290080000 DIRECCION DE SEGURIDAD P</t>
  </si>
  <si>
    <t>31111M290090000 UNIDAD DE TRANSPARENCIA</t>
  </si>
  <si>
    <t>31111M290100000 DIRECCION DE ATENCION A</t>
  </si>
  <si>
    <t>31111M290110000 DIRECCION DE DESARROLLO</t>
  </si>
  <si>
    <t>31111M290120000 DIRECCION DE DESARROLLO</t>
  </si>
  <si>
    <t>31111M290130000 DIRECCION DE DESARROLLO</t>
  </si>
  <si>
    <t>31111M290140000 DIRECCION DE CASA DE LA</t>
  </si>
  <si>
    <t>31111M290150000 DIRECCION DE PLANEACION</t>
  </si>
  <si>
    <t>31111M290160000 DIRECCION DE SERVICIOS P</t>
  </si>
  <si>
    <t>31111M290170000 DIRECCION DE MEDIO AMBIE</t>
  </si>
  <si>
    <t>31111M290180000 DIRECCION DE DERECHOS HU</t>
  </si>
  <si>
    <t>31111M290190000 DIRECCION DE FISCALIZACI</t>
  </si>
  <si>
    <t>31111M290200000 DIRECCION DE EDUCACION Y</t>
  </si>
  <si>
    <t>31111M290210000 DIRECCION DE DEPORTE</t>
  </si>
  <si>
    <t>31111M290220000 DIRECCION DE SALUD</t>
  </si>
  <si>
    <t>31111M290230000 UNIDAD DE ASUNTOS JURIDI</t>
  </si>
  <si>
    <t>31111M290240000 UNIDAD DE PROTECCION CIV</t>
  </si>
  <si>
    <t>31111M290250000 JUZGADO ADMINISTRATIVO M</t>
  </si>
  <si>
    <t>31111M290260000 UNIDAD DE ATENCION A MIG</t>
  </si>
  <si>
    <t>31111M290270000 CONTRALORIA MUNICIPAL</t>
  </si>
  <si>
    <r>
      <t xml:space="preserve">Municipio de San Felipe
Estado Analítico del Ejercicio del Presupuesto de Egresos
Clasificación Administrativa
Del 1 de enero al 30 de junio de 2025
</t>
    </r>
    <r>
      <rPr>
        <b/>
        <sz val="8"/>
        <color rgb="FFFF0000"/>
        <rFont val="Arial"/>
        <family val="2"/>
      </rPr>
      <t>(Cifras en Pesos)</t>
    </r>
  </si>
  <si>
    <r>
      <t xml:space="preserve">Gobierno (Federal/Estatal/Municipal) de San Felipe
Estado Analítico del Ejercicio del Presupuesto de Egresos
Clasificación Administrativa
Del 1 de enero al 30 de junio de 2025
</t>
    </r>
    <r>
      <rPr>
        <b/>
        <sz val="8"/>
        <color rgb="FFFF0000"/>
        <rFont val="Arial"/>
        <family val="2"/>
      </rPr>
      <t>(Cifras en Pesos)</t>
    </r>
  </si>
  <si>
    <t>Sector Paraestatal del Gobierno (Federal/Estatal/Municipal) de San Felipe
Estado Analítico del Ejercicio del Presupuesto de Egresos
Clasificación Administrativa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</si>
</sst>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0">
    <xf numFmtId="0" fontId="0" fillId="0" borderId="0"/>
    <xf numFmtId="164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9" fillId="0" borderId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0" fillId="0" borderId="0" xfId="0" applyProtection="1">
      <protection locked="0"/>
    </xf>
    <xf numFmtId="4" fontId="11" fillId="2" borderId="4" xfId="9" applyNumberFormat="1" applyFont="1" applyFill="1" applyBorder="1" applyAlignment="1">
      <alignment horizontal="center" vertical="center" wrapText="1"/>
    </xf>
    <xf numFmtId="4" fontId="0" fillId="0" borderId="9" xfId="0" applyNumberFormat="1" applyBorder="1" applyProtection="1">
      <protection locked="0"/>
    </xf>
    <xf numFmtId="4" fontId="0" fillId="0" borderId="11" xfId="0" applyNumberFormat="1" applyBorder="1" applyProtection="1">
      <protection locked="0"/>
    </xf>
    <xf numFmtId="4" fontId="0" fillId="0" borderId="10" xfId="0" applyNumberFormat="1" applyBorder="1" applyProtection="1">
      <protection locked="0"/>
    </xf>
    <xf numFmtId="4" fontId="7" fillId="0" borderId="9" xfId="9" applyNumberFormat="1" applyFont="1" applyBorder="1" applyAlignment="1">
      <alignment horizontal="center" vertical="center" wrapText="1"/>
    </xf>
    <xf numFmtId="0" fontId="11" fillId="2" borderId="5" xfId="9" applyFont="1" applyFill="1" applyBorder="1" applyAlignment="1" applyProtection="1">
      <alignment horizontal="centerContinuous" vertical="center" wrapText="1"/>
      <protection locked="0"/>
    </xf>
    <xf numFmtId="0" fontId="11" fillId="2" borderId="6" xfId="9" applyFont="1" applyFill="1" applyBorder="1" applyAlignment="1" applyProtection="1">
      <alignment horizontal="centerContinuous" vertical="center" wrapText="1"/>
      <protection locked="0"/>
    </xf>
    <xf numFmtId="0" fontId="11" fillId="2" borderId="7" xfId="9" applyFont="1" applyFill="1" applyBorder="1" applyAlignment="1" applyProtection="1">
      <alignment horizontal="centerContinuous" vertical="center" wrapText="1"/>
      <protection locked="0"/>
    </xf>
    <xf numFmtId="0" fontId="0" fillId="0" borderId="1" xfId="0" applyBorder="1" applyAlignment="1" applyProtection="1">
      <alignment horizontal="left" indent="1"/>
      <protection locked="0"/>
    </xf>
    <xf numFmtId="3" fontId="7" fillId="0" borderId="11" xfId="9" applyNumberFormat="1" applyFont="1" applyBorder="1" applyAlignment="1">
      <alignment horizontal="right" vertical="center" wrapText="1"/>
    </xf>
    <xf numFmtId="3" fontId="11" fillId="0" borderId="4" xfId="0" applyNumberFormat="1" applyFont="1" applyBorder="1" applyProtection="1">
      <protection locked="0"/>
    </xf>
    <xf numFmtId="3" fontId="7" fillId="0" borderId="4" xfId="9" applyNumberFormat="1" applyFont="1" applyBorder="1" applyAlignment="1">
      <alignment horizontal="right" vertical="center" wrapText="1"/>
    </xf>
    <xf numFmtId="3" fontId="0" fillId="0" borderId="11" xfId="0" applyNumberFormat="1" applyBorder="1" applyProtection="1">
      <protection locked="0"/>
    </xf>
    <xf numFmtId="3" fontId="0" fillId="0" borderId="10" xfId="0" applyNumberFormat="1" applyBorder="1" applyProtection="1">
      <protection locked="0"/>
    </xf>
    <xf numFmtId="0" fontId="11" fillId="0" borderId="0" xfId="8" applyFont="1" applyAlignment="1" applyProtection="1">
      <alignment horizontal="center" vertical="top"/>
      <protection locked="0"/>
    </xf>
    <xf numFmtId="0" fontId="7" fillId="0" borderId="0" xfId="8" applyFont="1" applyAlignment="1" applyProtection="1">
      <alignment horizontal="center" vertical="top"/>
      <protection locked="0"/>
    </xf>
    <xf numFmtId="0" fontId="7" fillId="0" borderId="0" xfId="8" applyFont="1" applyAlignment="1" applyProtection="1">
      <alignment vertical="top" wrapText="1"/>
      <protection locked="0"/>
    </xf>
    <xf numFmtId="4" fontId="7" fillId="0" borderId="0" xfId="8" applyNumberFormat="1" applyFont="1" applyAlignment="1" applyProtection="1">
      <alignment vertical="top" wrapText="1"/>
      <protection locked="0"/>
    </xf>
    <xf numFmtId="0" fontId="11" fillId="2" borderId="9" xfId="9" applyFont="1" applyFill="1" applyBorder="1" applyAlignment="1">
      <alignment horizontal="center" vertical="center"/>
    </xf>
    <xf numFmtId="0" fontId="13" fillId="0" borderId="5" xfId="0" applyFont="1" applyBorder="1" applyAlignment="1" applyProtection="1">
      <alignment horizontal="left" indent="1"/>
      <protection locked="0"/>
    </xf>
    <xf numFmtId="0" fontId="11" fillId="2" borderId="11" xfId="9" applyFont="1" applyFill="1" applyBorder="1" applyAlignment="1">
      <alignment horizontal="center" vertical="center"/>
    </xf>
    <xf numFmtId="0" fontId="7" fillId="0" borderId="9" xfId="9" applyFont="1" applyBorder="1" applyAlignment="1">
      <alignment horizontal="center" vertical="center"/>
    </xf>
    <xf numFmtId="0" fontId="7" fillId="0" borderId="11" xfId="0" applyFont="1" applyBorder="1" applyAlignment="1" applyProtection="1">
      <alignment horizontal="left" indent="1"/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 applyProtection="1">
      <alignment horizontal="left" wrapText="1" indent="1"/>
      <protection locked="0"/>
    </xf>
    <xf numFmtId="0" fontId="7" fillId="0" borderId="1" xfId="0" applyFont="1" applyBorder="1" applyAlignment="1" applyProtection="1">
      <alignment horizontal="left" wrapText="1" indent="1"/>
      <protection locked="0"/>
    </xf>
    <xf numFmtId="0" fontId="0" fillId="0" borderId="12" xfId="0" applyBorder="1" applyAlignment="1" applyProtection="1">
      <alignment horizontal="left" indent="1"/>
      <protection locked="0"/>
    </xf>
    <xf numFmtId="3" fontId="7" fillId="0" borderId="11" xfId="0" applyNumberFormat="1" applyFont="1" applyBorder="1" applyProtection="1">
      <protection locked="0"/>
    </xf>
    <xf numFmtId="0" fontId="0" fillId="0" borderId="12" xfId="0" applyBorder="1" applyProtection="1">
      <protection locked="0"/>
    </xf>
    <xf numFmtId="0" fontId="7" fillId="0" borderId="0" xfId="8" applyFont="1" applyAlignment="1" applyProtection="1">
      <alignment horizontal="center" vertical="top"/>
      <protection locked="0"/>
    </xf>
    <xf numFmtId="4" fontId="11" fillId="2" borderId="9" xfId="9" applyNumberFormat="1" applyFont="1" applyFill="1" applyBorder="1" applyAlignment="1">
      <alignment horizontal="center" vertical="center" wrapText="1"/>
    </xf>
    <xf numFmtId="4" fontId="11" fillId="2" borderId="10" xfId="9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horizontal="center" wrapText="1"/>
      <protection locked="0"/>
    </xf>
    <xf numFmtId="0" fontId="12" fillId="2" borderId="8" xfId="0" applyFont="1" applyFill="1" applyBorder="1" applyAlignment="1" applyProtection="1">
      <alignment horizontal="center"/>
      <protection locked="0"/>
    </xf>
    <xf numFmtId="0" fontId="12" fillId="2" borderId="3" xfId="0" applyFont="1" applyFill="1" applyBorder="1" applyAlignment="1" applyProtection="1">
      <alignment horizontal="center"/>
      <protection locked="0"/>
    </xf>
    <xf numFmtId="0" fontId="11" fillId="0" borderId="0" xfId="8" applyFont="1" applyAlignment="1" applyProtection="1">
      <alignment horizontal="center" vertical="top"/>
      <protection locked="0"/>
    </xf>
  </cellXfs>
  <cellStyles count="80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0000000-0005-0000-0000-000003000000}"/>
    <cellStyle name="Millares 2 2 2 2" xfId="49" xr:uid="{00000000-0005-0000-0000-000004000000}"/>
    <cellStyle name="Millares 2 2 3" xfId="25" xr:uid="{00000000-0005-0000-0000-000005000000}"/>
    <cellStyle name="Millares 2 2 3 2" xfId="57" xr:uid="{00000000-0005-0000-0000-000006000000}"/>
    <cellStyle name="Millares 2 2 4" xfId="33" xr:uid="{00000000-0005-0000-0000-000007000000}"/>
    <cellStyle name="Millares 2 2 5" xfId="41" xr:uid="{00000000-0005-0000-0000-000008000000}"/>
    <cellStyle name="Millares 2 2 6" xfId="65" xr:uid="{00000000-0005-0000-0000-000009000000}"/>
    <cellStyle name="Millares 2 2 7" xfId="73" xr:uid="{00000000-0005-0000-0000-00000A000000}"/>
    <cellStyle name="Millares 2 3" xfId="4" xr:uid="{00000000-0005-0000-0000-00000B000000}"/>
    <cellStyle name="Millares 2 3 2" xfId="18" xr:uid="{00000000-0005-0000-0000-00000C000000}"/>
    <cellStyle name="Millares 2 3 2 2" xfId="50" xr:uid="{00000000-0005-0000-0000-00000D000000}"/>
    <cellStyle name="Millares 2 3 3" xfId="26" xr:uid="{00000000-0005-0000-0000-00000E000000}"/>
    <cellStyle name="Millares 2 3 3 2" xfId="58" xr:uid="{00000000-0005-0000-0000-00000F000000}"/>
    <cellStyle name="Millares 2 3 4" xfId="34" xr:uid="{00000000-0005-0000-0000-000010000000}"/>
    <cellStyle name="Millares 2 3 5" xfId="42" xr:uid="{00000000-0005-0000-0000-000011000000}"/>
    <cellStyle name="Millares 2 3 6" xfId="66" xr:uid="{00000000-0005-0000-0000-000012000000}"/>
    <cellStyle name="Millares 2 3 7" xfId="74" xr:uid="{00000000-0005-0000-0000-000013000000}"/>
    <cellStyle name="Millares 2 4" xfId="16" xr:uid="{00000000-0005-0000-0000-000014000000}"/>
    <cellStyle name="Millares 2 4 2" xfId="48" xr:uid="{00000000-0005-0000-0000-000015000000}"/>
    <cellStyle name="Millares 2 5" xfId="24" xr:uid="{00000000-0005-0000-0000-000016000000}"/>
    <cellStyle name="Millares 2 5 2" xfId="56" xr:uid="{00000000-0005-0000-0000-000017000000}"/>
    <cellStyle name="Millares 2 6" xfId="32" xr:uid="{00000000-0005-0000-0000-000018000000}"/>
    <cellStyle name="Millares 2 7" xfId="40" xr:uid="{00000000-0005-0000-0000-000019000000}"/>
    <cellStyle name="Millares 2 8" xfId="64" xr:uid="{00000000-0005-0000-0000-00001A000000}"/>
    <cellStyle name="Millares 2 9" xfId="72" xr:uid="{00000000-0005-0000-0000-00001B000000}"/>
    <cellStyle name="Millares 3" xfId="5" xr:uid="{00000000-0005-0000-0000-00001C000000}"/>
    <cellStyle name="Millares 3 2" xfId="19" xr:uid="{00000000-0005-0000-0000-00001D000000}"/>
    <cellStyle name="Millares 3 2 2" xfId="51" xr:uid="{00000000-0005-0000-0000-00001E000000}"/>
    <cellStyle name="Millares 3 3" xfId="27" xr:uid="{00000000-0005-0000-0000-00001F000000}"/>
    <cellStyle name="Millares 3 3 2" xfId="59" xr:uid="{00000000-0005-0000-0000-000020000000}"/>
    <cellStyle name="Millares 3 4" xfId="35" xr:uid="{00000000-0005-0000-0000-000021000000}"/>
    <cellStyle name="Millares 3 5" xfId="43" xr:uid="{00000000-0005-0000-0000-000022000000}"/>
    <cellStyle name="Millares 3 6" xfId="67" xr:uid="{00000000-0005-0000-0000-000023000000}"/>
    <cellStyle name="Millares 3 7" xfId="75" xr:uid="{00000000-0005-0000-0000-000024000000}"/>
    <cellStyle name="Moneda 2" xfId="6" xr:uid="{00000000-0005-0000-0000-000025000000}"/>
    <cellStyle name="Moneda 2 2" xfId="20" xr:uid="{00000000-0005-0000-0000-000026000000}"/>
    <cellStyle name="Moneda 2 2 2" xfId="52" xr:uid="{00000000-0005-0000-0000-000027000000}"/>
    <cellStyle name="Moneda 2 3" xfId="28" xr:uid="{00000000-0005-0000-0000-000028000000}"/>
    <cellStyle name="Moneda 2 3 2" xfId="60" xr:uid="{00000000-0005-0000-0000-000029000000}"/>
    <cellStyle name="Moneda 2 4" xfId="36" xr:uid="{00000000-0005-0000-0000-00002A000000}"/>
    <cellStyle name="Moneda 2 5" xfId="44" xr:uid="{00000000-0005-0000-0000-00002B000000}"/>
    <cellStyle name="Moneda 2 6" xfId="68" xr:uid="{00000000-0005-0000-0000-00002C000000}"/>
    <cellStyle name="Moneda 2 7" xfId="76" xr:uid="{00000000-0005-0000-0000-00002D000000}"/>
    <cellStyle name="Normal" xfId="0" builtinId="0"/>
    <cellStyle name="Normal 2" xfId="7" xr:uid="{00000000-0005-0000-0000-00002F000000}"/>
    <cellStyle name="Normal 2 2" xfId="8" xr:uid="{00000000-0005-0000-0000-000030000000}"/>
    <cellStyle name="Normal 2 3" xfId="21" xr:uid="{00000000-0005-0000-0000-000031000000}"/>
    <cellStyle name="Normal 2 3 2" xfId="53" xr:uid="{00000000-0005-0000-0000-000032000000}"/>
    <cellStyle name="Normal 2 4" xfId="29" xr:uid="{00000000-0005-0000-0000-000033000000}"/>
    <cellStyle name="Normal 2 4 2" xfId="61" xr:uid="{00000000-0005-0000-0000-000034000000}"/>
    <cellStyle name="Normal 2 5" xfId="37" xr:uid="{00000000-0005-0000-0000-000035000000}"/>
    <cellStyle name="Normal 2 6" xfId="45" xr:uid="{00000000-0005-0000-0000-000036000000}"/>
    <cellStyle name="Normal 2 7" xfId="69" xr:uid="{00000000-0005-0000-0000-000037000000}"/>
    <cellStyle name="Normal 2 8" xfId="77" xr:uid="{00000000-0005-0000-0000-000038000000}"/>
    <cellStyle name="Normal 3" xfId="9" xr:uid="{00000000-0005-0000-0000-000039000000}"/>
    <cellStyle name="Normal 4" xfId="10" xr:uid="{00000000-0005-0000-0000-00003A000000}"/>
    <cellStyle name="Normal 4 2" xfId="11" xr:uid="{00000000-0005-0000-0000-00003B000000}"/>
    <cellStyle name="Normal 5" xfId="12" xr:uid="{00000000-0005-0000-0000-00003C000000}"/>
    <cellStyle name="Normal 5 2" xfId="13" xr:uid="{00000000-0005-0000-0000-00003D000000}"/>
    <cellStyle name="Normal 6" xfId="14" xr:uid="{00000000-0005-0000-0000-00003E000000}"/>
    <cellStyle name="Normal 6 2" xfId="15" xr:uid="{00000000-0005-0000-0000-00003F000000}"/>
    <cellStyle name="Normal 6 2 2" xfId="23" xr:uid="{00000000-0005-0000-0000-000040000000}"/>
    <cellStyle name="Normal 6 2 2 2" xfId="55" xr:uid="{00000000-0005-0000-0000-000041000000}"/>
    <cellStyle name="Normal 6 2 3" xfId="31" xr:uid="{00000000-0005-0000-0000-000042000000}"/>
    <cellStyle name="Normal 6 2 3 2" xfId="63" xr:uid="{00000000-0005-0000-0000-000043000000}"/>
    <cellStyle name="Normal 6 2 4" xfId="39" xr:uid="{00000000-0005-0000-0000-000044000000}"/>
    <cellStyle name="Normal 6 2 5" xfId="47" xr:uid="{00000000-0005-0000-0000-000045000000}"/>
    <cellStyle name="Normal 6 2 6" xfId="71" xr:uid="{00000000-0005-0000-0000-000046000000}"/>
    <cellStyle name="Normal 6 2 7" xfId="79" xr:uid="{00000000-0005-0000-0000-000047000000}"/>
    <cellStyle name="Normal 6 3" xfId="22" xr:uid="{00000000-0005-0000-0000-000048000000}"/>
    <cellStyle name="Normal 6 3 2" xfId="54" xr:uid="{00000000-0005-0000-0000-000049000000}"/>
    <cellStyle name="Normal 6 4" xfId="30" xr:uid="{00000000-0005-0000-0000-00004A000000}"/>
    <cellStyle name="Normal 6 4 2" xfId="62" xr:uid="{00000000-0005-0000-0000-00004B000000}"/>
    <cellStyle name="Normal 6 5" xfId="38" xr:uid="{00000000-0005-0000-0000-00004C000000}"/>
    <cellStyle name="Normal 6 6" xfId="46" xr:uid="{00000000-0005-0000-0000-00004D000000}"/>
    <cellStyle name="Normal 6 7" xfId="70" xr:uid="{00000000-0005-0000-0000-00004E000000}"/>
    <cellStyle name="Normal 6 8" xfId="78" xr:uid="{00000000-0005-0000-0000-00004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5"/>
  <sheetViews>
    <sheetView showGridLines="0" tabSelected="1" zoomScaleNormal="100" workbookViewId="0">
      <selection activeCell="A13" sqref="A13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54.95" customHeight="1" x14ac:dyDescent="0.2">
      <c r="A1" s="34" t="s">
        <v>48</v>
      </c>
      <c r="B1" s="35"/>
      <c r="C1" s="35"/>
      <c r="D1" s="35"/>
      <c r="E1" s="35"/>
      <c r="F1" s="35"/>
      <c r="G1" s="36"/>
    </row>
    <row r="2" spans="1:7" x14ac:dyDescent="0.2">
      <c r="A2" s="20"/>
      <c r="B2" s="7" t="s">
        <v>0</v>
      </c>
      <c r="C2" s="8"/>
      <c r="D2" s="8"/>
      <c r="E2" s="8"/>
      <c r="F2" s="9"/>
      <c r="G2" s="32" t="s">
        <v>1</v>
      </c>
    </row>
    <row r="3" spans="1:7" ht="24.95" customHeight="1" x14ac:dyDescent="0.2">
      <c r="A3" s="2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33"/>
    </row>
    <row r="4" spans="1:7" x14ac:dyDescent="0.2">
      <c r="A4" s="23"/>
      <c r="B4" s="6"/>
      <c r="C4" s="6"/>
      <c r="D4" s="6"/>
      <c r="E4" s="6"/>
      <c r="F4" s="6"/>
      <c r="G4" s="6"/>
    </row>
    <row r="5" spans="1:7" x14ac:dyDescent="0.2">
      <c r="A5" s="24" t="s">
        <v>21</v>
      </c>
      <c r="B5" s="29">
        <v>43688428.789999999</v>
      </c>
      <c r="C5" s="29">
        <v>1867640.84</v>
      </c>
      <c r="D5" s="11">
        <f>SUM(B5+C5)</f>
        <v>45556069.630000003</v>
      </c>
      <c r="E5" s="29">
        <v>17270395.039999999</v>
      </c>
      <c r="F5" s="29">
        <v>17270395.039999999</v>
      </c>
      <c r="G5" s="11">
        <f>D5-E5</f>
        <v>28285674.590000004</v>
      </c>
    </row>
    <row r="6" spans="1:7" x14ac:dyDescent="0.2">
      <c r="A6" s="24" t="s">
        <v>22</v>
      </c>
      <c r="B6" s="29">
        <v>2458749.66</v>
      </c>
      <c r="C6" s="29">
        <v>355000</v>
      </c>
      <c r="D6" s="11">
        <f t="shared" ref="D6:D31" si="0">SUM(B6+C6)</f>
        <v>2813749.66</v>
      </c>
      <c r="E6" s="29">
        <v>980056.14</v>
      </c>
      <c r="F6" s="29">
        <v>980056.14</v>
      </c>
      <c r="G6" s="11">
        <f t="shared" ref="G6:G31" si="1">D6-E6</f>
        <v>1833693.52</v>
      </c>
    </row>
    <row r="7" spans="1:7" x14ac:dyDescent="0.2">
      <c r="A7" s="24" t="s">
        <v>23</v>
      </c>
      <c r="B7" s="29">
        <v>27417374.829999998</v>
      </c>
      <c r="C7" s="29">
        <v>3408786.56</v>
      </c>
      <c r="D7" s="11">
        <f t="shared" si="0"/>
        <v>30826161.389999997</v>
      </c>
      <c r="E7" s="29">
        <v>3270594.36</v>
      </c>
      <c r="F7" s="29">
        <v>3270594.36</v>
      </c>
      <c r="G7" s="11">
        <f t="shared" si="1"/>
        <v>27555567.029999997</v>
      </c>
    </row>
    <row r="8" spans="1:7" x14ac:dyDescent="0.2">
      <c r="A8" s="24" t="s">
        <v>24</v>
      </c>
      <c r="B8" s="29">
        <v>14283987.550000001</v>
      </c>
      <c r="C8" s="29">
        <v>6500</v>
      </c>
      <c r="D8" s="11">
        <f t="shared" si="0"/>
        <v>14290487.550000001</v>
      </c>
      <c r="E8" s="29">
        <v>7040614.6100000003</v>
      </c>
      <c r="F8" s="29">
        <v>7040614.6100000003</v>
      </c>
      <c r="G8" s="11">
        <f t="shared" si="1"/>
        <v>7249872.9400000004</v>
      </c>
    </row>
    <row r="9" spans="1:7" x14ac:dyDescent="0.2">
      <c r="A9" s="24" t="s">
        <v>25</v>
      </c>
      <c r="B9" s="29">
        <v>14261582.550000001</v>
      </c>
      <c r="C9" s="29">
        <v>3000</v>
      </c>
      <c r="D9" s="11">
        <f t="shared" si="0"/>
        <v>14264582.550000001</v>
      </c>
      <c r="E9" s="29">
        <v>5686489.8899999997</v>
      </c>
      <c r="F9" s="29">
        <v>5686489.8899999997</v>
      </c>
      <c r="G9" s="11">
        <f t="shared" si="1"/>
        <v>8578092.6600000001</v>
      </c>
    </row>
    <row r="10" spans="1:7" x14ac:dyDescent="0.2">
      <c r="A10" s="24" t="s">
        <v>26</v>
      </c>
      <c r="B10" s="29">
        <v>143777117.38</v>
      </c>
      <c r="C10" s="29">
        <v>79032444.239999995</v>
      </c>
      <c r="D10" s="11">
        <f t="shared" si="0"/>
        <v>222809561.62</v>
      </c>
      <c r="E10" s="29">
        <v>40986730.060000002</v>
      </c>
      <c r="F10" s="29">
        <v>40986730.060000002</v>
      </c>
      <c r="G10" s="11">
        <f t="shared" si="1"/>
        <v>181822831.56</v>
      </c>
    </row>
    <row r="11" spans="1:7" x14ac:dyDescent="0.2">
      <c r="A11" s="24" t="s">
        <v>27</v>
      </c>
      <c r="B11" s="29">
        <v>6035020.8099999996</v>
      </c>
      <c r="C11" s="29">
        <v>2151576.1</v>
      </c>
      <c r="D11" s="11">
        <f t="shared" si="0"/>
        <v>8186596.9100000001</v>
      </c>
      <c r="E11" s="29">
        <v>2251117.14</v>
      </c>
      <c r="F11" s="29">
        <v>2251117.14</v>
      </c>
      <c r="G11" s="11">
        <f t="shared" si="1"/>
        <v>5935479.7699999996</v>
      </c>
    </row>
    <row r="12" spans="1:7" x14ac:dyDescent="0.2">
      <c r="A12" s="24" t="s">
        <v>28</v>
      </c>
      <c r="B12" s="29">
        <v>67536166.790000007</v>
      </c>
      <c r="C12" s="29">
        <v>4259312.18</v>
      </c>
      <c r="D12" s="11">
        <f t="shared" si="0"/>
        <v>71795478.969999999</v>
      </c>
      <c r="E12" s="29">
        <v>26795963.469999999</v>
      </c>
      <c r="F12" s="29">
        <v>26795963.469999999</v>
      </c>
      <c r="G12" s="11">
        <f t="shared" si="1"/>
        <v>44999515.5</v>
      </c>
    </row>
    <row r="13" spans="1:7" x14ac:dyDescent="0.2">
      <c r="A13" s="24" t="s">
        <v>29</v>
      </c>
      <c r="B13" s="29">
        <v>570436.48</v>
      </c>
      <c r="C13" s="29">
        <v>0</v>
      </c>
      <c r="D13" s="11">
        <f t="shared" si="0"/>
        <v>570436.48</v>
      </c>
      <c r="E13" s="29">
        <v>227540.49</v>
      </c>
      <c r="F13" s="29">
        <v>227540.49</v>
      </c>
      <c r="G13" s="11">
        <f t="shared" si="1"/>
        <v>342895.99</v>
      </c>
    </row>
    <row r="14" spans="1:7" x14ac:dyDescent="0.2">
      <c r="A14" s="24" t="s">
        <v>30</v>
      </c>
      <c r="B14" s="29">
        <v>1401368.26</v>
      </c>
      <c r="C14" s="29">
        <v>0</v>
      </c>
      <c r="D14" s="11">
        <f t="shared" si="0"/>
        <v>1401368.26</v>
      </c>
      <c r="E14" s="29">
        <v>529411.38</v>
      </c>
      <c r="F14" s="29">
        <v>529411.38</v>
      </c>
      <c r="G14" s="11">
        <f t="shared" si="1"/>
        <v>871956.88</v>
      </c>
    </row>
    <row r="15" spans="1:7" x14ac:dyDescent="0.2">
      <c r="A15" s="24" t="s">
        <v>31</v>
      </c>
      <c r="B15" s="29">
        <v>13621170.039999999</v>
      </c>
      <c r="C15" s="29">
        <v>2280055.6800000002</v>
      </c>
      <c r="D15" s="11">
        <f t="shared" si="0"/>
        <v>15901225.719999999</v>
      </c>
      <c r="E15" s="29">
        <v>2236929.3199999998</v>
      </c>
      <c r="F15" s="29">
        <v>2236929.3199999998</v>
      </c>
      <c r="G15" s="11">
        <f t="shared" si="1"/>
        <v>13664296.399999999</v>
      </c>
    </row>
    <row r="16" spans="1:7" x14ac:dyDescent="0.2">
      <c r="A16" s="24" t="s">
        <v>32</v>
      </c>
      <c r="B16" s="29">
        <v>10041538.93</v>
      </c>
      <c r="C16" s="29">
        <v>1350000</v>
      </c>
      <c r="D16" s="11">
        <f t="shared" si="0"/>
        <v>11391538.93</v>
      </c>
      <c r="E16" s="29">
        <v>4090295.21</v>
      </c>
      <c r="F16" s="29">
        <v>4090295.21</v>
      </c>
      <c r="G16" s="11">
        <f t="shared" si="1"/>
        <v>7301243.7199999997</v>
      </c>
    </row>
    <row r="17" spans="1:7" x14ac:dyDescent="0.2">
      <c r="A17" s="24" t="s">
        <v>33</v>
      </c>
      <c r="B17" s="29">
        <v>3388656.33</v>
      </c>
      <c r="C17" s="29">
        <v>0</v>
      </c>
      <c r="D17" s="11">
        <f t="shared" si="0"/>
        <v>3388656.33</v>
      </c>
      <c r="E17" s="29">
        <v>1373796.2</v>
      </c>
      <c r="F17" s="29">
        <v>1373796.2</v>
      </c>
      <c r="G17" s="11">
        <f t="shared" si="1"/>
        <v>2014860.1300000001</v>
      </c>
    </row>
    <row r="18" spans="1:7" x14ac:dyDescent="0.2">
      <c r="A18" s="24" t="s">
        <v>34</v>
      </c>
      <c r="B18" s="29">
        <v>3045695.2</v>
      </c>
      <c r="C18" s="29">
        <v>217617</v>
      </c>
      <c r="D18" s="11">
        <f t="shared" si="0"/>
        <v>3263312.2</v>
      </c>
      <c r="E18" s="29">
        <v>1019528.78</v>
      </c>
      <c r="F18" s="29">
        <v>1019528.78</v>
      </c>
      <c r="G18" s="11">
        <f t="shared" si="1"/>
        <v>2243783.42</v>
      </c>
    </row>
    <row r="19" spans="1:7" x14ac:dyDescent="0.2">
      <c r="A19" s="24" t="s">
        <v>35</v>
      </c>
      <c r="B19" s="29">
        <v>2158176.12</v>
      </c>
      <c r="C19" s="29">
        <v>0</v>
      </c>
      <c r="D19" s="11">
        <f t="shared" si="0"/>
        <v>2158176.12</v>
      </c>
      <c r="E19" s="29">
        <v>869920.16</v>
      </c>
      <c r="F19" s="29">
        <v>869920.16</v>
      </c>
      <c r="G19" s="11">
        <f t="shared" si="1"/>
        <v>1288255.96</v>
      </c>
    </row>
    <row r="20" spans="1:7" x14ac:dyDescent="0.2">
      <c r="A20" s="24" t="s">
        <v>36</v>
      </c>
      <c r="B20" s="29">
        <v>57475714.539999999</v>
      </c>
      <c r="C20" s="29">
        <v>6652582.7599999998</v>
      </c>
      <c r="D20" s="11">
        <f t="shared" si="0"/>
        <v>64128297.299999997</v>
      </c>
      <c r="E20" s="29">
        <v>22869763.449999999</v>
      </c>
      <c r="F20" s="29">
        <v>22869763.449999999</v>
      </c>
      <c r="G20" s="11">
        <f t="shared" si="1"/>
        <v>41258533.849999994</v>
      </c>
    </row>
    <row r="21" spans="1:7" x14ac:dyDescent="0.2">
      <c r="A21" s="24" t="s">
        <v>37</v>
      </c>
      <c r="B21" s="29">
        <v>7478889.9199999999</v>
      </c>
      <c r="C21" s="29">
        <v>225000</v>
      </c>
      <c r="D21" s="11">
        <f t="shared" si="0"/>
        <v>7703889.9199999999</v>
      </c>
      <c r="E21" s="29">
        <v>2875714.33</v>
      </c>
      <c r="F21" s="29">
        <v>2875714.33</v>
      </c>
      <c r="G21" s="11">
        <f t="shared" si="1"/>
        <v>4828175.59</v>
      </c>
    </row>
    <row r="22" spans="1:7" x14ac:dyDescent="0.2">
      <c r="A22" s="24" t="s">
        <v>38</v>
      </c>
      <c r="B22" s="29">
        <v>791809.18</v>
      </c>
      <c r="C22" s="29">
        <v>961650</v>
      </c>
      <c r="D22" s="11">
        <f t="shared" si="0"/>
        <v>1753459.1800000002</v>
      </c>
      <c r="E22" s="29">
        <v>280901.32</v>
      </c>
      <c r="F22" s="29">
        <v>280901.32</v>
      </c>
      <c r="G22" s="11">
        <f t="shared" si="1"/>
        <v>1472557.86</v>
      </c>
    </row>
    <row r="23" spans="1:7" x14ac:dyDescent="0.2">
      <c r="A23" s="24" t="s">
        <v>39</v>
      </c>
      <c r="B23" s="29">
        <v>2680663.08</v>
      </c>
      <c r="C23" s="29">
        <v>0</v>
      </c>
      <c r="D23" s="11">
        <f t="shared" si="0"/>
        <v>2680663.08</v>
      </c>
      <c r="E23" s="29">
        <v>1134268.42</v>
      </c>
      <c r="F23" s="29">
        <v>1134268.42</v>
      </c>
      <c r="G23" s="11">
        <f t="shared" si="1"/>
        <v>1546394.6600000001</v>
      </c>
    </row>
    <row r="24" spans="1:7" x14ac:dyDescent="0.2">
      <c r="A24" s="24" t="s">
        <v>40</v>
      </c>
      <c r="B24" s="29">
        <v>6179540.0899999999</v>
      </c>
      <c r="C24" s="29">
        <v>0</v>
      </c>
      <c r="D24" s="11">
        <f t="shared" si="0"/>
        <v>6179540.0899999999</v>
      </c>
      <c r="E24" s="29">
        <v>2029133.26</v>
      </c>
      <c r="F24" s="29">
        <v>2029133.26</v>
      </c>
      <c r="G24" s="11">
        <f t="shared" si="1"/>
        <v>4150406.83</v>
      </c>
    </row>
    <row r="25" spans="1:7" x14ac:dyDescent="0.2">
      <c r="A25" s="24" t="s">
        <v>41</v>
      </c>
      <c r="B25" s="29">
        <v>3727752.81</v>
      </c>
      <c r="C25" s="29">
        <v>855900</v>
      </c>
      <c r="D25" s="11">
        <f t="shared" si="0"/>
        <v>4583652.8100000005</v>
      </c>
      <c r="E25" s="29">
        <v>1515156.42</v>
      </c>
      <c r="F25" s="29">
        <v>1515156.42</v>
      </c>
      <c r="G25" s="11">
        <f t="shared" si="1"/>
        <v>3068496.3900000006</v>
      </c>
    </row>
    <row r="26" spans="1:7" x14ac:dyDescent="0.2">
      <c r="A26" s="24" t="s">
        <v>42</v>
      </c>
      <c r="B26" s="29">
        <v>1479477.16</v>
      </c>
      <c r="C26" s="29">
        <v>100000</v>
      </c>
      <c r="D26" s="11">
        <f t="shared" si="0"/>
        <v>1579477.16</v>
      </c>
      <c r="E26" s="29">
        <v>400427.47</v>
      </c>
      <c r="F26" s="29">
        <v>400427.47</v>
      </c>
      <c r="G26" s="11">
        <f t="shared" si="1"/>
        <v>1179049.69</v>
      </c>
    </row>
    <row r="27" spans="1:7" x14ac:dyDescent="0.2">
      <c r="A27" s="24" t="s">
        <v>43</v>
      </c>
      <c r="B27" s="29">
        <v>17216929.210000001</v>
      </c>
      <c r="C27" s="29">
        <v>-2500000</v>
      </c>
      <c r="D27" s="11">
        <f t="shared" si="0"/>
        <v>14716929.210000001</v>
      </c>
      <c r="E27" s="29">
        <v>3073340.16</v>
      </c>
      <c r="F27" s="29">
        <v>3073340.16</v>
      </c>
      <c r="G27" s="11">
        <f t="shared" si="1"/>
        <v>11643589.050000001</v>
      </c>
    </row>
    <row r="28" spans="1:7" x14ac:dyDescent="0.2">
      <c r="A28" s="24" t="s">
        <v>44</v>
      </c>
      <c r="B28" s="29">
        <v>14022772.59</v>
      </c>
      <c r="C28" s="29">
        <v>1020800</v>
      </c>
      <c r="D28" s="11">
        <f t="shared" si="0"/>
        <v>15043572.59</v>
      </c>
      <c r="E28" s="29">
        <v>4130447.93</v>
      </c>
      <c r="F28" s="29">
        <v>4130447.93</v>
      </c>
      <c r="G28" s="11">
        <f t="shared" si="1"/>
        <v>10913124.66</v>
      </c>
    </row>
    <row r="29" spans="1:7" x14ac:dyDescent="0.2">
      <c r="A29" s="24" t="s">
        <v>45</v>
      </c>
      <c r="B29" s="29">
        <v>495791.85</v>
      </c>
      <c r="C29" s="29">
        <v>0</v>
      </c>
      <c r="D29" s="11">
        <f t="shared" si="0"/>
        <v>495791.85</v>
      </c>
      <c r="E29" s="29">
        <v>192301.43</v>
      </c>
      <c r="F29" s="29">
        <v>192301.43</v>
      </c>
      <c r="G29" s="11">
        <f t="shared" si="1"/>
        <v>303490.42</v>
      </c>
    </row>
    <row r="30" spans="1:7" x14ac:dyDescent="0.2">
      <c r="A30" s="24" t="s">
        <v>46</v>
      </c>
      <c r="B30" s="29">
        <v>626868.27</v>
      </c>
      <c r="C30" s="29">
        <v>100000</v>
      </c>
      <c r="D30" s="11">
        <f t="shared" si="0"/>
        <v>726868.27</v>
      </c>
      <c r="E30" s="29">
        <v>244621.42</v>
      </c>
      <c r="F30" s="29">
        <v>244621.42</v>
      </c>
      <c r="G30" s="11">
        <f t="shared" si="1"/>
        <v>482246.85</v>
      </c>
    </row>
    <row r="31" spans="1:7" x14ac:dyDescent="0.2">
      <c r="A31" s="24" t="s">
        <v>47</v>
      </c>
      <c r="B31" s="29">
        <v>4635802.58</v>
      </c>
      <c r="C31" s="29">
        <v>0</v>
      </c>
      <c r="D31" s="11">
        <f t="shared" si="0"/>
        <v>4635802.58</v>
      </c>
      <c r="E31" s="29">
        <v>1904427.06</v>
      </c>
      <c r="F31" s="29">
        <v>1904427.06</v>
      </c>
      <c r="G31" s="11">
        <f t="shared" si="1"/>
        <v>2731375.52</v>
      </c>
    </row>
    <row r="32" spans="1:7" x14ac:dyDescent="0.2">
      <c r="A32" s="10"/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</row>
    <row r="33" spans="1:7" x14ac:dyDescent="0.2">
      <c r="A33" s="21" t="s">
        <v>8</v>
      </c>
      <c r="B33" s="12">
        <f>SUM(B5:B32)</f>
        <v>470497481</v>
      </c>
      <c r="C33" s="12">
        <f t="shared" ref="C33:G33" si="2">SUM(C5:C32)</f>
        <v>102347865.36</v>
      </c>
      <c r="D33" s="12">
        <f t="shared" si="2"/>
        <v>572845346.36000013</v>
      </c>
      <c r="E33" s="12">
        <f t="shared" si="2"/>
        <v>155279884.91999993</v>
      </c>
      <c r="F33" s="12">
        <f t="shared" si="2"/>
        <v>155279884.91999993</v>
      </c>
      <c r="G33" s="12">
        <f t="shared" si="2"/>
        <v>417565461.44000012</v>
      </c>
    </row>
    <row r="36" spans="1:7" ht="54.95" customHeight="1" x14ac:dyDescent="0.2">
      <c r="A36" s="34" t="s">
        <v>49</v>
      </c>
      <c r="B36" s="35"/>
      <c r="C36" s="35"/>
      <c r="D36" s="35"/>
      <c r="E36" s="35"/>
      <c r="F36" s="35"/>
      <c r="G36" s="36"/>
    </row>
    <row r="37" spans="1:7" x14ac:dyDescent="0.2">
      <c r="A37" s="20"/>
      <c r="B37" s="7" t="s">
        <v>0</v>
      </c>
      <c r="C37" s="8"/>
      <c r="D37" s="8"/>
      <c r="E37" s="8"/>
      <c r="F37" s="9"/>
      <c r="G37" s="32" t="s">
        <v>1</v>
      </c>
    </row>
    <row r="38" spans="1:7" ht="22.5" x14ac:dyDescent="0.2">
      <c r="A38" s="22" t="s">
        <v>2</v>
      </c>
      <c r="B38" s="2" t="s">
        <v>3</v>
      </c>
      <c r="C38" s="2" t="s">
        <v>4</v>
      </c>
      <c r="D38" s="2" t="s">
        <v>5</v>
      </c>
      <c r="E38" s="2" t="s">
        <v>6</v>
      </c>
      <c r="F38" s="2" t="s">
        <v>7</v>
      </c>
      <c r="G38" s="33"/>
    </row>
    <row r="39" spans="1:7" x14ac:dyDescent="0.2">
      <c r="A39" s="25"/>
      <c r="B39" s="29"/>
      <c r="C39" s="29"/>
      <c r="D39" s="3"/>
      <c r="E39" s="3"/>
      <c r="F39" s="3"/>
      <c r="G39" s="3"/>
    </row>
    <row r="40" spans="1:7" x14ac:dyDescent="0.2">
      <c r="A40" s="10" t="s">
        <v>9</v>
      </c>
      <c r="B40" s="29">
        <v>0</v>
      </c>
      <c r="C40" s="29">
        <v>0</v>
      </c>
      <c r="D40" s="11">
        <f t="shared" ref="D40:D45" si="3">SUM(B40+C40)</f>
        <v>0</v>
      </c>
      <c r="E40" s="29">
        <v>0</v>
      </c>
      <c r="F40" s="29">
        <v>0</v>
      </c>
      <c r="G40" s="14">
        <f>D40-E40</f>
        <v>0</v>
      </c>
    </row>
    <row r="41" spans="1:7" x14ac:dyDescent="0.2">
      <c r="A41" s="10" t="s">
        <v>10</v>
      </c>
      <c r="B41" s="29">
        <v>0</v>
      </c>
      <c r="C41" s="29">
        <v>0</v>
      </c>
      <c r="D41" s="11">
        <f t="shared" si="3"/>
        <v>0</v>
      </c>
      <c r="E41" s="29">
        <v>0</v>
      </c>
      <c r="F41" s="29">
        <v>0</v>
      </c>
      <c r="G41" s="14">
        <f t="shared" ref="G41:G43" si="4">D41-E41</f>
        <v>0</v>
      </c>
    </row>
    <row r="42" spans="1:7" x14ac:dyDescent="0.2">
      <c r="A42" s="10" t="s">
        <v>11</v>
      </c>
      <c r="B42" s="29">
        <v>0</v>
      </c>
      <c r="C42" s="29">
        <v>0</v>
      </c>
      <c r="D42" s="11">
        <f t="shared" si="3"/>
        <v>0</v>
      </c>
      <c r="E42" s="29">
        <v>0</v>
      </c>
      <c r="F42" s="29">
        <v>0</v>
      </c>
      <c r="G42" s="14">
        <f t="shared" si="4"/>
        <v>0</v>
      </c>
    </row>
    <row r="43" spans="1:7" x14ac:dyDescent="0.2">
      <c r="A43" s="10" t="s">
        <v>12</v>
      </c>
      <c r="B43" s="29">
        <v>0</v>
      </c>
      <c r="C43" s="29">
        <v>0</v>
      </c>
      <c r="D43" s="11">
        <f t="shared" si="3"/>
        <v>0</v>
      </c>
      <c r="E43" s="29">
        <v>0</v>
      </c>
      <c r="F43" s="29">
        <v>0</v>
      </c>
      <c r="G43" s="14">
        <f t="shared" si="4"/>
        <v>0</v>
      </c>
    </row>
    <row r="44" spans="1:7" x14ac:dyDescent="0.2">
      <c r="A44" s="30"/>
      <c r="B44" s="5"/>
      <c r="C44" s="5"/>
      <c r="D44" s="5"/>
      <c r="E44" s="5"/>
      <c r="F44" s="5"/>
      <c r="G44" s="15"/>
    </row>
    <row r="45" spans="1:7" x14ac:dyDescent="0.2">
      <c r="A45" s="21" t="s">
        <v>8</v>
      </c>
      <c r="B45" s="12">
        <f>SUM(B40:B44)</f>
        <v>0</v>
      </c>
      <c r="C45" s="12">
        <f>SUM(C40:C44)</f>
        <v>0</v>
      </c>
      <c r="D45" s="13">
        <f t="shared" si="3"/>
        <v>0</v>
      </c>
      <c r="E45" s="12">
        <f>SUM(E40:E44)</f>
        <v>0</v>
      </c>
      <c r="F45" s="12">
        <f>SUM(F40:F44)</f>
        <v>0</v>
      </c>
      <c r="G45" s="12">
        <f>D45-E45</f>
        <v>0</v>
      </c>
    </row>
    <row r="48" spans="1:7" ht="54.95" customHeight="1" x14ac:dyDescent="0.2">
      <c r="A48" s="34" t="s">
        <v>50</v>
      </c>
      <c r="B48" s="35"/>
      <c r="C48" s="35"/>
      <c r="D48" s="35"/>
      <c r="E48" s="35"/>
      <c r="F48" s="35"/>
      <c r="G48" s="36"/>
    </row>
    <row r="49" spans="1:7" x14ac:dyDescent="0.2">
      <c r="A49" s="20"/>
      <c r="B49" s="7" t="s">
        <v>0</v>
      </c>
      <c r="C49" s="8"/>
      <c r="D49" s="8"/>
      <c r="E49" s="8"/>
      <c r="F49" s="9"/>
      <c r="G49" s="32" t="s">
        <v>1</v>
      </c>
    </row>
    <row r="50" spans="1:7" ht="22.5" x14ac:dyDescent="0.2">
      <c r="A50" s="22" t="s">
        <v>2</v>
      </c>
      <c r="B50" s="2" t="s">
        <v>3</v>
      </c>
      <c r="C50" s="2" t="s">
        <v>4</v>
      </c>
      <c r="D50" s="2" t="s">
        <v>5</v>
      </c>
      <c r="E50" s="2" t="s">
        <v>6</v>
      </c>
      <c r="F50" s="2" t="s">
        <v>7</v>
      </c>
      <c r="G50" s="33"/>
    </row>
    <row r="51" spans="1:7" x14ac:dyDescent="0.2">
      <c r="A51" s="25"/>
      <c r="B51" s="3"/>
      <c r="C51" s="3"/>
      <c r="D51" s="3"/>
      <c r="E51" s="3"/>
      <c r="F51" s="3"/>
      <c r="G51" s="3"/>
    </row>
    <row r="52" spans="1:7" ht="22.5" x14ac:dyDescent="0.2">
      <c r="A52" s="26" t="s">
        <v>13</v>
      </c>
      <c r="B52" s="4"/>
      <c r="C52" s="4"/>
      <c r="D52" s="4"/>
      <c r="E52" s="4"/>
      <c r="F52" s="4"/>
      <c r="G52" s="4"/>
    </row>
    <row r="53" spans="1:7" x14ac:dyDescent="0.2">
      <c r="A53" s="26"/>
      <c r="B53" s="4"/>
      <c r="C53" s="4"/>
      <c r="D53" s="4"/>
      <c r="E53" s="4"/>
      <c r="F53" s="4"/>
      <c r="G53" s="4"/>
    </row>
    <row r="54" spans="1:7" x14ac:dyDescent="0.2">
      <c r="A54" s="26" t="s">
        <v>14</v>
      </c>
      <c r="B54" s="4"/>
      <c r="C54" s="4"/>
      <c r="D54" s="4"/>
      <c r="E54" s="4"/>
      <c r="F54" s="4"/>
      <c r="G54" s="4"/>
    </row>
    <row r="55" spans="1:7" x14ac:dyDescent="0.2">
      <c r="A55" s="26"/>
      <c r="B55" s="4"/>
      <c r="C55" s="4"/>
      <c r="D55" s="4"/>
      <c r="E55" s="4"/>
      <c r="F55" s="4"/>
      <c r="G55" s="4"/>
    </row>
    <row r="56" spans="1:7" ht="22.5" x14ac:dyDescent="0.2">
      <c r="A56" s="26" t="s">
        <v>15</v>
      </c>
      <c r="B56" s="4"/>
      <c r="C56" s="4"/>
      <c r="D56" s="4"/>
      <c r="E56" s="4"/>
      <c r="F56" s="4"/>
      <c r="G56" s="4"/>
    </row>
    <row r="57" spans="1:7" x14ac:dyDescent="0.2">
      <c r="A57" s="26"/>
      <c r="B57" s="4"/>
      <c r="C57" s="4"/>
      <c r="D57" s="4"/>
      <c r="E57" s="4"/>
      <c r="F57" s="4"/>
      <c r="G57" s="4"/>
    </row>
    <row r="58" spans="1:7" ht="22.5" x14ac:dyDescent="0.2">
      <c r="A58" s="26" t="s">
        <v>16</v>
      </c>
      <c r="B58" s="4"/>
      <c r="C58" s="4"/>
      <c r="D58" s="4"/>
      <c r="E58" s="4"/>
      <c r="F58" s="4"/>
      <c r="G58" s="4"/>
    </row>
    <row r="59" spans="1:7" x14ac:dyDescent="0.2">
      <c r="A59" s="26"/>
      <c r="B59" s="4"/>
      <c r="C59" s="4"/>
      <c r="D59" s="4"/>
      <c r="E59" s="4"/>
      <c r="F59" s="4"/>
      <c r="G59" s="4"/>
    </row>
    <row r="60" spans="1:7" ht="22.5" x14ac:dyDescent="0.2">
      <c r="A60" s="26" t="s">
        <v>17</v>
      </c>
      <c r="B60" s="4"/>
      <c r="C60" s="4"/>
      <c r="D60" s="4"/>
      <c r="E60" s="4"/>
      <c r="F60" s="4"/>
      <c r="G60" s="4"/>
    </row>
    <row r="61" spans="1:7" x14ac:dyDescent="0.2">
      <c r="A61" s="26"/>
      <c r="B61" s="4"/>
      <c r="C61" s="4"/>
      <c r="D61" s="4"/>
      <c r="E61" s="4"/>
      <c r="F61" s="4"/>
      <c r="G61" s="4"/>
    </row>
    <row r="62" spans="1:7" ht="22.5" x14ac:dyDescent="0.2">
      <c r="A62" s="27" t="s">
        <v>18</v>
      </c>
      <c r="B62" s="4"/>
      <c r="C62" s="4"/>
      <c r="D62" s="4"/>
      <c r="E62" s="4"/>
      <c r="F62" s="4"/>
      <c r="G62" s="4"/>
    </row>
    <row r="63" spans="1:7" x14ac:dyDescent="0.2">
      <c r="A63" s="26"/>
      <c r="B63" s="4"/>
      <c r="C63" s="4"/>
      <c r="D63" s="4"/>
      <c r="E63" s="4"/>
      <c r="F63" s="4"/>
      <c r="G63" s="4"/>
    </row>
    <row r="64" spans="1:7" x14ac:dyDescent="0.2">
      <c r="A64" s="26" t="s">
        <v>19</v>
      </c>
      <c r="B64" s="4"/>
      <c r="C64" s="4"/>
      <c r="D64" s="4"/>
      <c r="E64" s="4"/>
      <c r="F64" s="4"/>
      <c r="G64" s="4"/>
    </row>
    <row r="65" spans="1:7" x14ac:dyDescent="0.2">
      <c r="A65" s="26"/>
      <c r="B65" s="4"/>
      <c r="C65" s="4"/>
      <c r="D65" s="4"/>
      <c r="E65" s="4"/>
      <c r="F65" s="4"/>
      <c r="G65" s="4"/>
    </row>
    <row r="66" spans="1:7" x14ac:dyDescent="0.2">
      <c r="A66" s="26" t="s">
        <v>20</v>
      </c>
      <c r="B66" s="29">
        <v>14882935.6</v>
      </c>
      <c r="C66" s="29">
        <v>1836350</v>
      </c>
      <c r="D66" s="29">
        <f>B66+C66</f>
        <v>16719285.6</v>
      </c>
      <c r="E66" s="29">
        <v>8297155.9299999997</v>
      </c>
      <c r="F66" s="29">
        <v>8297155.9299999997</v>
      </c>
      <c r="G66" s="29">
        <f>D66-E66</f>
        <v>8422129.6699999999</v>
      </c>
    </row>
    <row r="67" spans="1:7" x14ac:dyDescent="0.2">
      <c r="A67" s="28"/>
      <c r="B67" s="5"/>
      <c r="C67" s="5"/>
      <c r="D67" s="5"/>
      <c r="E67" s="5"/>
      <c r="F67" s="5"/>
      <c r="G67" s="5"/>
    </row>
    <row r="68" spans="1:7" x14ac:dyDescent="0.2">
      <c r="A68" s="21" t="s">
        <v>8</v>
      </c>
      <c r="B68" s="12">
        <f>SUM(B52:B66)</f>
        <v>14882935.6</v>
      </c>
      <c r="C68" s="12">
        <f t="shared" ref="C68:G68" si="5">SUM(C52:C66)</f>
        <v>1836350</v>
      </c>
      <c r="D68" s="12">
        <f t="shared" si="5"/>
        <v>16719285.6</v>
      </c>
      <c r="E68" s="12">
        <f t="shared" si="5"/>
        <v>8297155.9299999997</v>
      </c>
      <c r="F68" s="12">
        <f t="shared" si="5"/>
        <v>8297155.9299999997</v>
      </c>
      <c r="G68" s="12">
        <f t="shared" si="5"/>
        <v>8422129.6699999999</v>
      </c>
    </row>
    <row r="73" spans="1:7" x14ac:dyDescent="0.2">
      <c r="A73" s="16"/>
      <c r="B73" s="37"/>
      <c r="C73" s="37"/>
      <c r="D73" s="37"/>
      <c r="E73" s="37"/>
    </row>
    <row r="74" spans="1:7" x14ac:dyDescent="0.2">
      <c r="A74" s="17"/>
      <c r="B74" s="31"/>
      <c r="C74" s="31"/>
      <c r="D74" s="31"/>
      <c r="E74" s="31"/>
    </row>
    <row r="75" spans="1:7" x14ac:dyDescent="0.2">
      <c r="A75" s="18"/>
      <c r="B75" s="19"/>
      <c r="C75" s="19"/>
      <c r="D75" s="19"/>
      <c r="E75" s="19"/>
    </row>
  </sheetData>
  <sheetProtection formatCells="0" formatColumns="0" formatRows="0" insertRows="0" deleteRows="0" autoFilter="0"/>
  <mergeCells count="10">
    <mergeCell ref="A1:G1"/>
    <mergeCell ref="A36:G36"/>
    <mergeCell ref="A48:G48"/>
    <mergeCell ref="B73:C73"/>
    <mergeCell ref="D73:E73"/>
    <mergeCell ref="B74:C74"/>
    <mergeCell ref="D74:E74"/>
    <mergeCell ref="G2:G3"/>
    <mergeCell ref="G37:G38"/>
    <mergeCell ref="G49:G50"/>
  </mergeCells>
  <printOptions horizontalCentered="1"/>
  <pageMargins left="0.70866141732283472" right="0.70866141732283472" top="0.74803149606299213" bottom="0.74803149606299213" header="0.31496062992125984" footer="0.31496062992125984"/>
  <pageSetup scale="87" orientation="landscape" r:id="rId1"/>
  <rowBreaks count="1" manualBreakCount="1">
    <brk id="45" max="16383" man="1"/>
  </rowBreaks>
  <ignoredErrors>
    <ignoredError sqref="B33:G33 B68:G68 G40:G43 B45:C45 G45 D66 G66" unlockedFormula="1"/>
    <ignoredError sqref="D45:F45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dcmitype/"/>
    <ds:schemaRef ds:uri="0c865bf4-0f22-4e4d-b041-7b0c1657e5a8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6aa8a68a-ab09-4ac8-a697-fdce915bc567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tesoreria</cp:lastModifiedBy>
  <cp:revision/>
  <cp:lastPrinted>2025-07-25T16:25:52Z</cp:lastPrinted>
  <dcterms:created xsi:type="dcterms:W3CDTF">2014-02-10T03:37:14Z</dcterms:created>
  <dcterms:modified xsi:type="dcterms:W3CDTF">2025-08-08T21:21:35Z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